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E6C21FFD-4A4E-451A-8D5B-8C4560D8BC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G35" i="1"/>
  <c r="I31" i="1"/>
  <c r="I30" i="1" s="1"/>
  <c r="F30" i="1"/>
  <c r="D35" i="1"/>
  <c r="E35" i="1"/>
  <c r="F18" i="1"/>
  <c r="F6" i="1"/>
  <c r="I9" i="1"/>
  <c r="I25" i="1"/>
  <c r="I22" i="1"/>
  <c r="F25" i="1"/>
  <c r="F9" i="1"/>
  <c r="F22" i="1"/>
  <c r="I19" i="1"/>
  <c r="I18" i="1" s="1"/>
  <c r="I6" i="1"/>
  <c r="F35" i="1" l="1"/>
  <c r="I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<sst xmlns="http://schemas.openxmlformats.org/spreadsheetml/2006/main" count="66" uniqueCount="66">
  <si>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</si>
  <si>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</si>
  <si>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</si>
  <si>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</si>
  <si>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</si>
  <si>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</si>
  <si>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</si>
  <si>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</si>
  <si>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</si>
  <si>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</si>
  <si>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</si>
  <si>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</si>
  <si>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</si>
  <si>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</si>
  <si>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</si>
  <si>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</si>
  <si>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</si>
  <si>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</si>
  <si>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</si>
  <si>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</si>
  <si>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</si>
  <si>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</si>
  <si>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</si>
  <si>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</si>
  <si>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</si>
  <si>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</si>
  <si>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</si>
  <si>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</si>
  <si>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</si>
  <si>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</si>
  <si>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</si>
  <si>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</si>
  <si>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</si>
  <si>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</si>
  <si>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</si>
  <si>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</si>
  <si>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</si>
  <si>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</si>
  <si>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</si>
  <si>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</si>
  <si>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</si>
  <si>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</si>
  <si>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</si>
  <si>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</si>
  <si>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</si>
  <si>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</si>
  <si>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</si>
  <si>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</si>
  <si>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</si>
  <si>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</si>
  <si>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</si>
  <si>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</si>
  <si>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</si>
  <si>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</si>
  <si>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</si>
  <si>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</si>
  <si>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</si>
  <si>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</si>
  <si>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</si>
  <si>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</si>
  <si>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</si>
  <si>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</si>
  <si>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</si>
  <si>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</si>
  <si>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</si>
  <si>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UNIVERSIDAD POLITECNICA DE JUVENTINO ROSAS
Gasto por Categoría Programática
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</si>
</sst>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D46" sqref="D46:D50"/>
    </sheetView>
  </sheetViews>
  <sheetFormatPr baseColWidth="10" defaultColWidth="11.44140625" defaultRowHeight="10.199999999999999" x14ac:dyDescent="0.2"/>
  <cols>
    <col min="1" max="1" width="0.33203125" style="1" customWidth="1"/>
    <col min="2" max="2" width="1.10937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49307804.149999999</v>
      </c>
      <c r="E9" s="16">
        <f>SUM(E10:E17)</f>
        <v>13136745.49</v>
      </c>
      <c r="F9" s="16">
        <f t="shared" ref="F9:I9" si="1">SUM(F10:F17)</f>
        <v>62444549.640000001</v>
      </c>
      <c r="G9" s="16">
        <f t="shared" si="1"/>
        <v>26022235.640000001</v>
      </c>
      <c r="H9" s="16">
        <f t="shared" si="1"/>
        <v>26022235.640000001</v>
      </c>
      <c r="I9" s="16">
        <f t="shared" si="1"/>
        <v>36422314</v>
      </c>
    </row>
    <row r="10" spans="1:9" x14ac:dyDescent="0.2">
      <c r="A10" s="15" t="s">
        <v>43</v>
      </c>
      <c r="B10" s="6"/>
      <c r="C10" s="3" t="s">
        <v>4</v>
      </c>
      <c r="D10" s="17">
        <v>34500927.229999997</v>
      </c>
      <c r="E10" s="17">
        <v>11135189.93</v>
      </c>
      <c r="F10" s="17">
        <f t="shared" ref="F10:F17" si="2">D10+E10</f>
        <v>45636117.159999996</v>
      </c>
      <c r="G10" s="17">
        <v>19374574.960000001</v>
      </c>
      <c r="H10" s="17">
        <v>19374574.960000001</v>
      </c>
      <c r="I10" s="17">
        <f t="shared" ref="I10:I17" si="3">F10-G10</f>
        <v>26261542.199999996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14806876.92</v>
      </c>
      <c r="E12" s="17">
        <v>2001555.56</v>
      </c>
      <c r="F12" s="17">
        <f t="shared" si="2"/>
        <v>16808432.48</v>
      </c>
      <c r="G12" s="17">
        <v>6647660.6799999997</v>
      </c>
      <c r="H12" s="17">
        <v>6647660.6799999997</v>
      </c>
      <c r="I12" s="17">
        <f t="shared" si="3"/>
        <v>10160771.800000001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2644809.19</v>
      </c>
      <c r="E18" s="16">
        <f>SUM(E19:E21)</f>
        <v>606.05999999999995</v>
      </c>
      <c r="F18" s="16">
        <f t="shared" ref="F18:I18" si="4">SUM(F19:F21)</f>
        <v>2645415.25</v>
      </c>
      <c r="G18" s="16">
        <f t="shared" si="4"/>
        <v>1315295.6100000001</v>
      </c>
      <c r="H18" s="16">
        <f t="shared" si="4"/>
        <v>1315295.6100000001</v>
      </c>
      <c r="I18" s="16">
        <f t="shared" si="4"/>
        <v>1330119.6399999999</v>
      </c>
    </row>
    <row r="19" spans="1:9" x14ac:dyDescent="0.2">
      <c r="A19" s="15" t="s">
        <v>51</v>
      </c>
      <c r="B19" s="6"/>
      <c r="C19" s="3" t="s">
        <v>13</v>
      </c>
      <c r="D19" s="17">
        <v>2644809.19</v>
      </c>
      <c r="E19" s="17">
        <v>606.05999999999995</v>
      </c>
      <c r="F19" s="17">
        <f t="shared" ref="F19:F21" si="5">D19+E19</f>
        <v>2645415.25</v>
      </c>
      <c r="G19" s="17">
        <v>1315295.6100000001</v>
      </c>
      <c r="H19" s="17">
        <v>1315295.6100000001</v>
      </c>
      <c r="I19" s="17">
        <f t="shared" ref="I19:I21" si="6">F19-G19</f>
        <v>1330119.6399999999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3">
      <c r="B35" s="19" t="s">
        <v>31</v>
      </c>
      <c r="C35" s="20"/>
      <c r="D35" s="18">
        <f>SUM(D6+D9+D18+D22+D25+D30+D32+D33+D34)</f>
        <v>51952613.339999996</v>
      </c>
      <c r="E35" s="18">
        <f t="shared" ref="E35:I35" si="16">SUM(E6+E9+E18+E22+E25+E30+E32+E33+E34)</f>
        <v>13137351.550000001</v>
      </c>
      <c r="F35" s="18">
        <f t="shared" si="16"/>
        <v>65089964.890000001</v>
      </c>
      <c r="G35" s="18">
        <f t="shared" si="16"/>
        <v>27337531.25</v>
      </c>
      <c r="H35" s="18">
        <f t="shared" si="16"/>
        <v>27337531.25</v>
      </c>
      <c r="I35" s="18">
        <f t="shared" si="16"/>
        <v>37752433.640000001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39370078740157483" right="0.39370078740157483" top="0.74803149606299213" bottom="0.74803149606299213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2021-07-30T16:54:28Z</cp:lastPrinted>
  <dcterms:created xsi:type="dcterms:W3CDTF">2012-12-11T21:13:37Z</dcterms:created>
  <dcterms:modified xsi:type="dcterms:W3CDTF">2021-07-30T16:55:14Z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